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manouchi\Desktop\"/>
    </mc:Choice>
  </mc:AlternateContent>
  <bookViews>
    <workbookView xWindow="0" yWindow="0" windowWidth="28800" windowHeight="10950"/>
  </bookViews>
  <sheets>
    <sheet name="第一号第一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G64" i="1"/>
  <c r="G62" i="1"/>
  <c r="F62" i="1"/>
  <c r="E62" i="1"/>
  <c r="G61" i="1"/>
  <c r="G60" i="1"/>
  <c r="G59" i="1"/>
  <c r="G58" i="1"/>
  <c r="G57" i="1"/>
  <c r="G56" i="1"/>
  <c r="F55" i="1"/>
  <c r="F63" i="1" s="1"/>
  <c r="E55" i="1"/>
  <c r="G55" i="1" s="1"/>
  <c r="G54" i="1"/>
  <c r="G53" i="1"/>
  <c r="G52" i="1"/>
  <c r="G51" i="1"/>
  <c r="G50" i="1"/>
  <c r="G49" i="1"/>
  <c r="G48" i="1"/>
  <c r="F46" i="1"/>
  <c r="E46" i="1"/>
  <c r="G46" i="1" s="1"/>
  <c r="G45" i="1"/>
  <c r="G44" i="1"/>
  <c r="G43" i="1"/>
  <c r="G42" i="1"/>
  <c r="G41" i="1"/>
  <c r="F40" i="1"/>
  <c r="F47" i="1" s="1"/>
  <c r="E40" i="1"/>
  <c r="E47" i="1" s="1"/>
  <c r="G39" i="1"/>
  <c r="G38" i="1"/>
  <c r="G37" i="1"/>
  <c r="G36" i="1"/>
  <c r="G35" i="1"/>
  <c r="F33" i="1"/>
  <c r="E33" i="1"/>
  <c r="G33" i="1" s="1"/>
  <c r="G32" i="1"/>
  <c r="G31" i="1"/>
  <c r="G30" i="1"/>
  <c r="G29" i="1"/>
  <c r="G28" i="1"/>
  <c r="G27" i="1"/>
  <c r="G26" i="1"/>
  <c r="G25" i="1"/>
  <c r="G24" i="1"/>
  <c r="G23" i="1"/>
  <c r="F22" i="1"/>
  <c r="F34" i="1" s="1"/>
  <c r="E22" i="1"/>
  <c r="G22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66" i="1" l="1"/>
  <c r="F68" i="1" s="1"/>
  <c r="G47" i="1"/>
  <c r="E34" i="1"/>
  <c r="E63" i="1"/>
  <c r="G63" i="1" s="1"/>
  <c r="G40" i="1"/>
  <c r="G34" i="1" l="1"/>
  <c r="E66" i="1"/>
  <c r="G66" i="1" l="1"/>
  <c r="E68" i="1"/>
  <c r="G68" i="1" s="1"/>
</calcChain>
</file>

<file path=xl/sharedStrings.xml><?xml version="1.0" encoding="utf-8"?>
<sst xmlns="http://schemas.openxmlformats.org/spreadsheetml/2006/main" count="78" uniqueCount="74">
  <si>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</si>
  <si>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</si>
  <si>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</si>
  <si>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</si>
  <si>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</si>
  <si>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</si>
  <si>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</si>
  <si>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</si>
  <si>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</si>
  <si>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</si>
  <si>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</si>
  <si>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</si>
  <si>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老人福祉事業収入</t>
  </si>
  <si>
    <t>児童福祉事業収入</t>
  </si>
  <si>
    <t>保育事業収入</t>
  </si>
  <si>
    <t>就労支援事業収入</t>
  </si>
  <si>
    <t>障害福祉サービス等事業収入</t>
  </si>
  <si>
    <t>生活保護事業収入</t>
  </si>
  <si>
    <t>医療事業収入</t>
  </si>
  <si>
    <t>その他の事業収入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</si>
  <si>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</si>
  <si>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</si>
  <si>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</si>
  <si>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</si>
  <si>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</si>
  <si>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</si>
  <si>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</si>
  <si>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</si>
  <si>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</si>
  <si>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</si>
  <si>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</si>
  <si>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授産事業支出</t>
  </si>
  <si>
    <t>利用者負担軽減額</t>
  </si>
  <si>
    <t>支払利息支出</t>
  </si>
  <si>
    <t>その他の支出</t>
  </si>
  <si>
    <t>法人税、住民税及び事業税支出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</si>
  <si>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</si>
  <si>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</si>
  <si>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</si>
  <si>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</si>
  <si>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</si>
  <si>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</si>
  <si>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</si>
  <si>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</si>
  <si>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</si>
  <si>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</si>
  <si>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</si>
  <si>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</si>
  <si>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</si>
  <si>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</si>
  <si>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</si>
  <si>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</si>
  <si>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</si>
  <si>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</si>
  <si>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</si>
  <si>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</si>
  <si>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役員等長期借入金収入</t>
  </si>
  <si>
    <t>長期貸付金回収収入</t>
  </si>
  <si>
    <t>投資有価証券売却収入</t>
  </si>
  <si>
    <t>積立資産取崩収入</t>
  </si>
  <si>
    <t>その他の活動による収入</t>
  </si>
  <si>
    <t>その他の活動収入計（７）</t>
  </si>
  <si>
    <t>長期運営資金借入金元金償還支出</t>
  </si>
  <si>
    <t>役員等長期借入金元金償還支出</t>
  </si>
  <si>
    <t>長期貸付金支出</t>
  </si>
  <si>
    <t>投資有価証券取得支出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</si>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</sst>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textRotation="255"/>
    </xf>
    <xf numFmtId="0" fontId="7" fillId="0" borderId="2" xfId="2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3" xfId="2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vertical="center" textRotation="255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/>
    </xf>
    <xf numFmtId="0" fontId="7" fillId="0" borderId="3" xfId="2" applyNumberFormat="1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NumberFormat="1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NumberFormat="1" applyFont="1" applyFill="1" applyBorder="1" applyAlignment="1">
      <alignment vertical="center" textRotation="255"/>
    </xf>
    <xf numFmtId="0" fontId="7" fillId="0" borderId="12" xfId="2" applyNumberFormat="1" applyFont="1" applyFill="1" applyBorder="1" applyAlignment="1">
      <alignment vertical="center"/>
    </xf>
    <xf numFmtId="0" fontId="7" fillId="0" borderId="13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8"/>
  <sheetViews>
    <sheetView showGridLines="0" tabSelected="1" workbookViewId="0"/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1">
      <c r="B2" s="2"/>
      <c r="C2" s="2"/>
      <c r="D2" s="2"/>
      <c r="E2" s="3"/>
      <c r="F2" s="3"/>
      <c r="G2" s="4"/>
      <c r="H2" s="4" t="s">
        <v>0</v>
      </c>
    </row>
    <row r="3" spans="2:8" ht="21">
      <c r="B3" s="5" t="s">
        <v>1</v>
      </c>
      <c r="C3" s="5"/>
      <c r="D3" s="5"/>
      <c r="E3" s="5"/>
      <c r="F3" s="5"/>
      <c r="G3" s="5"/>
      <c r="H3" s="5"/>
    </row>
    <row r="4" spans="2:8" ht="21">
      <c r="B4" s="2"/>
      <c r="C4" s="2"/>
      <c r="D4" s="2"/>
      <c r="E4" s="2"/>
      <c r="F4" s="2"/>
      <c r="G4" s="3"/>
      <c r="H4" s="3"/>
    </row>
    <row r="5" spans="2:8" ht="21">
      <c r="B5" s="6" t="s">
        <v>2</v>
      </c>
      <c r="C5" s="6"/>
      <c r="D5" s="6"/>
      <c r="E5" s="6"/>
      <c r="F5" s="6"/>
      <c r="G5" s="6"/>
      <c r="H5" s="6"/>
    </row>
    <row r="6" spans="2:8" ht="15.75">
      <c r="B6" s="7"/>
      <c r="C6" s="7"/>
      <c r="D6" s="7"/>
      <c r="E6" s="7"/>
      <c r="F6" s="3"/>
      <c r="G6" s="3"/>
      <c r="H6" s="7" t="s">
        <v>3</v>
      </c>
    </row>
    <row r="7" spans="2:8" ht="14.25">
      <c r="B7" s="8" t="s">
        <v>4</v>
      </c>
      <c r="C7" s="8"/>
      <c r="D7" s="8"/>
      <c r="E7" s="9" t="s">
        <v>5</v>
      </c>
      <c r="F7" s="9" t="s">
        <v>6</v>
      </c>
      <c r="G7" s="9" t="s">
        <v>7</v>
      </c>
      <c r="H7" s="9" t="s">
        <v>8</v>
      </c>
    </row>
    <row r="8" spans="2:8" ht="14.25">
      <c r="B8" s="10" t="s">
        <v>9</v>
      </c>
      <c r="C8" s="10" t="s">
        <v>10</v>
      </c>
      <c r="D8" s="11" t="s">
        <v>11</v>
      </c>
      <c r="E8" s="12"/>
      <c r="F8" s="13">
        <v>236341355</v>
      </c>
      <c r="G8" s="13">
        <f>E8-F8</f>
        <v>-236341355</v>
      </c>
      <c r="H8" s="13"/>
    </row>
    <row r="9" spans="2:8" ht="14.25">
      <c r="B9" s="14"/>
      <c r="C9" s="14"/>
      <c r="D9" s="15" t="s">
        <v>12</v>
      </c>
      <c r="E9" s="16"/>
      <c r="F9" s="17">
        <v>0</v>
      </c>
      <c r="G9" s="17">
        <f t="shared" ref="G9:G68" si="0">E9-F9</f>
        <v>0</v>
      </c>
      <c r="H9" s="17"/>
    </row>
    <row r="10" spans="2:8" ht="14.25">
      <c r="B10" s="14"/>
      <c r="C10" s="14"/>
      <c r="D10" s="15" t="s">
        <v>13</v>
      </c>
      <c r="E10" s="16"/>
      <c r="F10" s="17">
        <v>0</v>
      </c>
      <c r="G10" s="17">
        <f t="shared" si="0"/>
        <v>0</v>
      </c>
      <c r="H10" s="17"/>
    </row>
    <row r="11" spans="2:8" ht="14.25">
      <c r="B11" s="14"/>
      <c r="C11" s="14"/>
      <c r="D11" s="15" t="s">
        <v>14</v>
      </c>
      <c r="E11" s="16"/>
      <c r="F11" s="17">
        <v>187249737</v>
      </c>
      <c r="G11" s="17">
        <f t="shared" si="0"/>
        <v>-187249737</v>
      </c>
      <c r="H11" s="17"/>
    </row>
    <row r="12" spans="2:8" ht="14.25">
      <c r="B12" s="14"/>
      <c r="C12" s="14"/>
      <c r="D12" s="15" t="s">
        <v>15</v>
      </c>
      <c r="E12" s="16"/>
      <c r="F12" s="17">
        <v>0</v>
      </c>
      <c r="G12" s="17">
        <f t="shared" si="0"/>
        <v>0</v>
      </c>
      <c r="H12" s="17"/>
    </row>
    <row r="13" spans="2:8" ht="14.25">
      <c r="B13" s="14"/>
      <c r="C13" s="14"/>
      <c r="D13" s="15" t="s">
        <v>16</v>
      </c>
      <c r="E13" s="16"/>
      <c r="F13" s="17">
        <v>3151644</v>
      </c>
      <c r="G13" s="17">
        <f t="shared" si="0"/>
        <v>-3151644</v>
      </c>
      <c r="H13" s="17"/>
    </row>
    <row r="14" spans="2:8" ht="14.25">
      <c r="B14" s="14"/>
      <c r="C14" s="14"/>
      <c r="D14" s="15" t="s">
        <v>17</v>
      </c>
      <c r="E14" s="16"/>
      <c r="F14" s="17">
        <v>0</v>
      </c>
      <c r="G14" s="17">
        <f t="shared" si="0"/>
        <v>0</v>
      </c>
      <c r="H14" s="17"/>
    </row>
    <row r="15" spans="2:8" ht="14.25">
      <c r="B15" s="14"/>
      <c r="C15" s="14"/>
      <c r="D15" s="15" t="s">
        <v>18</v>
      </c>
      <c r="E15" s="16"/>
      <c r="F15" s="17">
        <v>5457403</v>
      </c>
      <c r="G15" s="17">
        <f t="shared" si="0"/>
        <v>-5457403</v>
      </c>
      <c r="H15" s="17"/>
    </row>
    <row r="16" spans="2:8" ht="14.25">
      <c r="B16" s="14"/>
      <c r="C16" s="14"/>
      <c r="D16" s="15" t="s">
        <v>19</v>
      </c>
      <c r="E16" s="16"/>
      <c r="F16" s="17">
        <v>130395037</v>
      </c>
      <c r="G16" s="17">
        <f t="shared" si="0"/>
        <v>-130395037</v>
      </c>
      <c r="H16" s="17"/>
    </row>
    <row r="17" spans="2:8" ht="14.25">
      <c r="B17" s="14"/>
      <c r="C17" s="14"/>
      <c r="D17" s="15" t="s">
        <v>20</v>
      </c>
      <c r="E17" s="16"/>
      <c r="F17" s="17">
        <v>0</v>
      </c>
      <c r="G17" s="17">
        <f t="shared" si="0"/>
        <v>0</v>
      </c>
      <c r="H17" s="17"/>
    </row>
    <row r="18" spans="2:8" ht="14.25">
      <c r="B18" s="14"/>
      <c r="C18" s="14"/>
      <c r="D18" s="15" t="s">
        <v>21</v>
      </c>
      <c r="E18" s="16"/>
      <c r="F18" s="17">
        <v>0</v>
      </c>
      <c r="G18" s="17">
        <f t="shared" si="0"/>
        <v>0</v>
      </c>
      <c r="H18" s="17"/>
    </row>
    <row r="19" spans="2:8" ht="14.25">
      <c r="B19" s="14"/>
      <c r="C19" s="14"/>
      <c r="D19" s="15" t="s">
        <v>22</v>
      </c>
      <c r="E19" s="16"/>
      <c r="F19" s="17">
        <v>5163</v>
      </c>
      <c r="G19" s="17">
        <f t="shared" si="0"/>
        <v>-5163</v>
      </c>
      <c r="H19" s="17"/>
    </row>
    <row r="20" spans="2:8" ht="14.25">
      <c r="B20" s="14"/>
      <c r="C20" s="14"/>
      <c r="D20" s="15" t="s">
        <v>23</v>
      </c>
      <c r="E20" s="16"/>
      <c r="F20" s="17">
        <v>9680197</v>
      </c>
      <c r="G20" s="17">
        <f t="shared" si="0"/>
        <v>-9680197</v>
      </c>
      <c r="H20" s="17"/>
    </row>
    <row r="21" spans="2:8" ht="14.25">
      <c r="B21" s="14"/>
      <c r="C21" s="14"/>
      <c r="D21" s="15" t="s">
        <v>24</v>
      </c>
      <c r="E21" s="18"/>
      <c r="F21" s="17">
        <v>0</v>
      </c>
      <c r="G21" s="17">
        <f t="shared" si="0"/>
        <v>0</v>
      </c>
      <c r="H21" s="17"/>
    </row>
    <row r="22" spans="2:8" ht="14.25">
      <c r="B22" s="14"/>
      <c r="C22" s="19"/>
      <c r="D22" s="20" t="s">
        <v>25</v>
      </c>
      <c r="E22" s="21">
        <f>+E8+E9+E10+E11+E12+E13+E14+E15+E16+E17+E18+E19+E20+E21</f>
        <v>0</v>
      </c>
      <c r="F22" s="22">
        <f>+F8+F9+F10+F11+F12+F13+F14+F15+F16+F17+F18+F19+F20+F21</f>
        <v>572280536</v>
      </c>
      <c r="G22" s="22">
        <f t="shared" si="0"/>
        <v>-572280536</v>
      </c>
      <c r="H22" s="22"/>
    </row>
    <row r="23" spans="2:8" ht="14.25">
      <c r="B23" s="14"/>
      <c r="C23" s="10" t="s">
        <v>26</v>
      </c>
      <c r="D23" s="15" t="s">
        <v>27</v>
      </c>
      <c r="E23" s="12"/>
      <c r="F23" s="17">
        <v>383222611</v>
      </c>
      <c r="G23" s="17">
        <f t="shared" si="0"/>
        <v>-383222611</v>
      </c>
      <c r="H23" s="17"/>
    </row>
    <row r="24" spans="2:8" ht="14.25">
      <c r="B24" s="14"/>
      <c r="C24" s="14"/>
      <c r="D24" s="15" t="s">
        <v>28</v>
      </c>
      <c r="E24" s="16"/>
      <c r="F24" s="17">
        <v>73707650</v>
      </c>
      <c r="G24" s="17">
        <f t="shared" si="0"/>
        <v>-73707650</v>
      </c>
      <c r="H24" s="17"/>
    </row>
    <row r="25" spans="2:8" ht="14.25">
      <c r="B25" s="14"/>
      <c r="C25" s="14"/>
      <c r="D25" s="15" t="s">
        <v>29</v>
      </c>
      <c r="E25" s="16"/>
      <c r="F25" s="17">
        <v>73051043</v>
      </c>
      <c r="G25" s="17">
        <f t="shared" si="0"/>
        <v>-73051043</v>
      </c>
      <c r="H25" s="17"/>
    </row>
    <row r="26" spans="2:8" ht="14.25">
      <c r="B26" s="14"/>
      <c r="C26" s="14"/>
      <c r="D26" s="15" t="s">
        <v>30</v>
      </c>
      <c r="E26" s="16"/>
      <c r="F26" s="17">
        <v>0</v>
      </c>
      <c r="G26" s="17">
        <f t="shared" si="0"/>
        <v>0</v>
      </c>
      <c r="H26" s="17"/>
    </row>
    <row r="27" spans="2:8" ht="14.25">
      <c r="B27" s="14"/>
      <c r="C27" s="14"/>
      <c r="D27" s="15" t="s">
        <v>31</v>
      </c>
      <c r="E27" s="16"/>
      <c r="F27" s="17">
        <v>0</v>
      </c>
      <c r="G27" s="17">
        <f t="shared" si="0"/>
        <v>0</v>
      </c>
      <c r="H27" s="17"/>
    </row>
    <row r="28" spans="2:8" ht="14.25">
      <c r="B28" s="14"/>
      <c r="C28" s="14"/>
      <c r="D28" s="15" t="s">
        <v>32</v>
      </c>
      <c r="E28" s="16"/>
      <c r="F28" s="17">
        <v>0</v>
      </c>
      <c r="G28" s="17">
        <f t="shared" si="0"/>
        <v>0</v>
      </c>
      <c r="H28" s="17"/>
    </row>
    <row r="29" spans="2:8" ht="14.25">
      <c r="B29" s="14"/>
      <c r="C29" s="14"/>
      <c r="D29" s="15" t="s">
        <v>33</v>
      </c>
      <c r="E29" s="16"/>
      <c r="F29" s="17">
        <v>817380</v>
      </c>
      <c r="G29" s="17">
        <f t="shared" si="0"/>
        <v>-817380</v>
      </c>
      <c r="H29" s="17"/>
    </row>
    <row r="30" spans="2:8" ht="14.25">
      <c r="B30" s="14"/>
      <c r="C30" s="14"/>
      <c r="D30" s="15" t="s">
        <v>34</v>
      </c>
      <c r="E30" s="16"/>
      <c r="F30" s="17">
        <v>5438810</v>
      </c>
      <c r="G30" s="17">
        <f t="shared" si="0"/>
        <v>-5438810</v>
      </c>
      <c r="H30" s="17"/>
    </row>
    <row r="31" spans="2:8" ht="14.25">
      <c r="B31" s="14"/>
      <c r="C31" s="14"/>
      <c r="D31" s="15" t="s">
        <v>35</v>
      </c>
      <c r="E31" s="16"/>
      <c r="F31" s="17">
        <v>0</v>
      </c>
      <c r="G31" s="17">
        <f t="shared" si="0"/>
        <v>0</v>
      </c>
      <c r="H31" s="17"/>
    </row>
    <row r="32" spans="2:8" ht="14.25">
      <c r="B32" s="14"/>
      <c r="C32" s="14"/>
      <c r="D32" s="15" t="s">
        <v>36</v>
      </c>
      <c r="E32" s="18"/>
      <c r="F32" s="17">
        <v>0</v>
      </c>
      <c r="G32" s="17">
        <f t="shared" si="0"/>
        <v>0</v>
      </c>
      <c r="H32" s="17"/>
    </row>
    <row r="33" spans="2:8" ht="14.25">
      <c r="B33" s="14"/>
      <c r="C33" s="19"/>
      <c r="D33" s="20" t="s">
        <v>37</v>
      </c>
      <c r="E33" s="21">
        <f>+E23+E24+E25+E26+E27+E28+E29+E30+E31+E32</f>
        <v>0</v>
      </c>
      <c r="F33" s="22">
        <f>+F23+F24+F25+F26+F27+F28+F29+F30+F31+F32</f>
        <v>536237494</v>
      </c>
      <c r="G33" s="22">
        <f t="shared" si="0"/>
        <v>-536237494</v>
      </c>
      <c r="H33" s="22"/>
    </row>
    <row r="34" spans="2:8" ht="14.25">
      <c r="B34" s="19"/>
      <c r="C34" s="23" t="s">
        <v>38</v>
      </c>
      <c r="D34" s="24"/>
      <c r="E34" s="21">
        <f xml:space="preserve"> +E22 - E33</f>
        <v>0</v>
      </c>
      <c r="F34" s="25">
        <f xml:space="preserve"> +F22 - F33</f>
        <v>36043042</v>
      </c>
      <c r="G34" s="25">
        <f t="shared" si="0"/>
        <v>-36043042</v>
      </c>
      <c r="H34" s="25"/>
    </row>
    <row r="35" spans="2:8" ht="14.25">
      <c r="B35" s="10" t="s">
        <v>39</v>
      </c>
      <c r="C35" s="10" t="s">
        <v>10</v>
      </c>
      <c r="D35" s="15" t="s">
        <v>40</v>
      </c>
      <c r="E35" s="12"/>
      <c r="F35" s="17">
        <v>0</v>
      </c>
      <c r="G35" s="17">
        <f t="shared" si="0"/>
        <v>0</v>
      </c>
      <c r="H35" s="17"/>
    </row>
    <row r="36" spans="2:8" ht="14.25">
      <c r="B36" s="14"/>
      <c r="C36" s="14"/>
      <c r="D36" s="15" t="s">
        <v>41</v>
      </c>
      <c r="E36" s="16"/>
      <c r="F36" s="17">
        <v>0</v>
      </c>
      <c r="G36" s="17">
        <f t="shared" si="0"/>
        <v>0</v>
      </c>
      <c r="H36" s="17"/>
    </row>
    <row r="37" spans="2:8" ht="14.25">
      <c r="B37" s="14"/>
      <c r="C37" s="14"/>
      <c r="D37" s="15" t="s">
        <v>42</v>
      </c>
      <c r="E37" s="16"/>
      <c r="F37" s="17">
        <v>0</v>
      </c>
      <c r="G37" s="17">
        <f t="shared" si="0"/>
        <v>0</v>
      </c>
      <c r="H37" s="17"/>
    </row>
    <row r="38" spans="2:8" ht="14.25">
      <c r="B38" s="14"/>
      <c r="C38" s="14"/>
      <c r="D38" s="15" t="s">
        <v>43</v>
      </c>
      <c r="E38" s="16"/>
      <c r="F38" s="17">
        <v>0</v>
      </c>
      <c r="G38" s="17">
        <f t="shared" si="0"/>
        <v>0</v>
      </c>
      <c r="H38" s="17"/>
    </row>
    <row r="39" spans="2:8" ht="14.25">
      <c r="B39" s="14"/>
      <c r="C39" s="14"/>
      <c r="D39" s="15" t="s">
        <v>44</v>
      </c>
      <c r="E39" s="18"/>
      <c r="F39" s="17">
        <v>0</v>
      </c>
      <c r="G39" s="17">
        <f t="shared" si="0"/>
        <v>0</v>
      </c>
      <c r="H39" s="17"/>
    </row>
    <row r="40" spans="2:8" ht="14.25">
      <c r="B40" s="14"/>
      <c r="C40" s="19"/>
      <c r="D40" s="20" t="s">
        <v>45</v>
      </c>
      <c r="E40" s="21">
        <f>+E35+E36+E37+E38+E39</f>
        <v>0</v>
      </c>
      <c r="F40" s="22">
        <f>+F35+F36+F37+F38+F39</f>
        <v>0</v>
      </c>
      <c r="G40" s="22">
        <f t="shared" si="0"/>
        <v>0</v>
      </c>
      <c r="H40" s="22"/>
    </row>
    <row r="41" spans="2:8" ht="14.25">
      <c r="B41" s="14"/>
      <c r="C41" s="10" t="s">
        <v>26</v>
      </c>
      <c r="D41" s="15" t="s">
        <v>46</v>
      </c>
      <c r="E41" s="12"/>
      <c r="F41" s="17">
        <v>4584000</v>
      </c>
      <c r="G41" s="17">
        <f t="shared" si="0"/>
        <v>-4584000</v>
      </c>
      <c r="H41" s="17"/>
    </row>
    <row r="42" spans="2:8" ht="14.25">
      <c r="B42" s="14"/>
      <c r="C42" s="14"/>
      <c r="D42" s="15" t="s">
        <v>47</v>
      </c>
      <c r="E42" s="16"/>
      <c r="F42" s="17">
        <v>1285720</v>
      </c>
      <c r="G42" s="17">
        <f t="shared" si="0"/>
        <v>-1285720</v>
      </c>
      <c r="H42" s="17"/>
    </row>
    <row r="43" spans="2:8" ht="14.25">
      <c r="B43" s="14"/>
      <c r="C43" s="14"/>
      <c r="D43" s="15" t="s">
        <v>48</v>
      </c>
      <c r="E43" s="16"/>
      <c r="F43" s="17">
        <v>0</v>
      </c>
      <c r="G43" s="17">
        <f t="shared" si="0"/>
        <v>0</v>
      </c>
      <c r="H43" s="17"/>
    </row>
    <row r="44" spans="2:8" ht="14.25">
      <c r="B44" s="14"/>
      <c r="C44" s="14"/>
      <c r="D44" s="15" t="s">
        <v>49</v>
      </c>
      <c r="E44" s="16"/>
      <c r="F44" s="17">
        <v>0</v>
      </c>
      <c r="G44" s="17">
        <f t="shared" si="0"/>
        <v>0</v>
      </c>
      <c r="H44" s="17"/>
    </row>
    <row r="45" spans="2:8" ht="14.25">
      <c r="B45" s="14"/>
      <c r="C45" s="14"/>
      <c r="D45" s="15" t="s">
        <v>50</v>
      </c>
      <c r="E45" s="18"/>
      <c r="F45" s="17">
        <v>0</v>
      </c>
      <c r="G45" s="17">
        <f t="shared" si="0"/>
        <v>0</v>
      </c>
      <c r="H45" s="17"/>
    </row>
    <row r="46" spans="2:8" ht="14.25">
      <c r="B46" s="14"/>
      <c r="C46" s="19"/>
      <c r="D46" s="20" t="s">
        <v>51</v>
      </c>
      <c r="E46" s="21">
        <f>+E41+E42+E43+E44+E45</f>
        <v>0</v>
      </c>
      <c r="F46" s="22">
        <f>+F41+F42+F43+F44+F45</f>
        <v>5869720</v>
      </c>
      <c r="G46" s="22">
        <f t="shared" si="0"/>
        <v>-5869720</v>
      </c>
      <c r="H46" s="22"/>
    </row>
    <row r="47" spans="2:8" ht="14.25">
      <c r="B47" s="19"/>
      <c r="C47" s="26" t="s">
        <v>52</v>
      </c>
      <c r="D47" s="24"/>
      <c r="E47" s="21">
        <f xml:space="preserve"> +E40 - E46</f>
        <v>0</v>
      </c>
      <c r="F47" s="25">
        <f xml:space="preserve"> +F40 - F46</f>
        <v>-5869720</v>
      </c>
      <c r="G47" s="25">
        <f t="shared" si="0"/>
        <v>5869720</v>
      </c>
      <c r="H47" s="25"/>
    </row>
    <row r="48" spans="2:8" ht="14.25">
      <c r="B48" s="10" t="s">
        <v>53</v>
      </c>
      <c r="C48" s="10" t="s">
        <v>10</v>
      </c>
      <c r="D48" s="15" t="s">
        <v>54</v>
      </c>
      <c r="E48" s="12"/>
      <c r="F48" s="17">
        <v>0</v>
      </c>
      <c r="G48" s="17">
        <f t="shared" si="0"/>
        <v>0</v>
      </c>
      <c r="H48" s="17"/>
    </row>
    <row r="49" spans="2:8" ht="14.25">
      <c r="B49" s="14"/>
      <c r="C49" s="14"/>
      <c r="D49" s="15" t="s">
        <v>55</v>
      </c>
      <c r="E49" s="16"/>
      <c r="F49" s="17">
        <v>0</v>
      </c>
      <c r="G49" s="17">
        <f t="shared" si="0"/>
        <v>0</v>
      </c>
      <c r="H49" s="17"/>
    </row>
    <row r="50" spans="2:8" ht="14.25">
      <c r="B50" s="14"/>
      <c r="C50" s="14"/>
      <c r="D50" s="15" t="s">
        <v>56</v>
      </c>
      <c r="E50" s="16"/>
      <c r="F50" s="17">
        <v>0</v>
      </c>
      <c r="G50" s="17">
        <f t="shared" si="0"/>
        <v>0</v>
      </c>
      <c r="H50" s="17"/>
    </row>
    <row r="51" spans="2:8" ht="14.25">
      <c r="B51" s="14"/>
      <c r="C51" s="14"/>
      <c r="D51" s="15" t="s">
        <v>57</v>
      </c>
      <c r="E51" s="16"/>
      <c r="F51" s="17">
        <v>0</v>
      </c>
      <c r="G51" s="17">
        <f t="shared" si="0"/>
        <v>0</v>
      </c>
      <c r="H51" s="17"/>
    </row>
    <row r="52" spans="2:8" ht="14.25">
      <c r="B52" s="14"/>
      <c r="C52" s="14"/>
      <c r="D52" s="15" t="s">
        <v>58</v>
      </c>
      <c r="E52" s="16"/>
      <c r="F52" s="17">
        <v>0</v>
      </c>
      <c r="G52" s="17">
        <f t="shared" si="0"/>
        <v>0</v>
      </c>
      <c r="H52" s="17"/>
    </row>
    <row r="53" spans="2:8" ht="14.25">
      <c r="B53" s="14"/>
      <c r="C53" s="14"/>
      <c r="D53" s="15" t="s">
        <v>59</v>
      </c>
      <c r="E53" s="16"/>
      <c r="F53" s="17">
        <v>4413364</v>
      </c>
      <c r="G53" s="17">
        <f t="shared" si="0"/>
        <v>-4413364</v>
      </c>
      <c r="H53" s="17"/>
    </row>
    <row r="54" spans="2:8" ht="14.25">
      <c r="B54" s="14"/>
      <c r="C54" s="14"/>
      <c r="D54" s="15" t="s">
        <v>60</v>
      </c>
      <c r="E54" s="18"/>
      <c r="F54" s="17">
        <v>0</v>
      </c>
      <c r="G54" s="17">
        <f t="shared" si="0"/>
        <v>0</v>
      </c>
      <c r="H54" s="17"/>
    </row>
    <row r="55" spans="2:8" ht="14.25">
      <c r="B55" s="14"/>
      <c r="C55" s="19"/>
      <c r="D55" s="20" t="s">
        <v>61</v>
      </c>
      <c r="E55" s="21">
        <f>+E48+E49+E50+E51+E52+E53+E54</f>
        <v>0</v>
      </c>
      <c r="F55" s="22">
        <f>+F48+F49+F50+F51+F52+F53+F54</f>
        <v>4413364</v>
      </c>
      <c r="G55" s="22">
        <f t="shared" si="0"/>
        <v>-4413364</v>
      </c>
      <c r="H55" s="22"/>
    </row>
    <row r="56" spans="2:8" ht="14.25">
      <c r="B56" s="14"/>
      <c r="C56" s="10" t="s">
        <v>26</v>
      </c>
      <c r="D56" s="15" t="s">
        <v>62</v>
      </c>
      <c r="E56" s="12"/>
      <c r="F56" s="17">
        <v>0</v>
      </c>
      <c r="G56" s="17">
        <f t="shared" si="0"/>
        <v>0</v>
      </c>
      <c r="H56" s="17"/>
    </row>
    <row r="57" spans="2:8" ht="14.25">
      <c r="B57" s="14"/>
      <c r="C57" s="14"/>
      <c r="D57" s="15" t="s">
        <v>63</v>
      </c>
      <c r="E57" s="16"/>
      <c r="F57" s="17">
        <v>0</v>
      </c>
      <c r="G57" s="17">
        <f t="shared" si="0"/>
        <v>0</v>
      </c>
      <c r="H57" s="17"/>
    </row>
    <row r="58" spans="2:8" ht="14.25">
      <c r="B58" s="14"/>
      <c r="C58" s="14"/>
      <c r="D58" s="15" t="s">
        <v>64</v>
      </c>
      <c r="E58" s="16"/>
      <c r="F58" s="17">
        <v>0</v>
      </c>
      <c r="G58" s="17">
        <f t="shared" si="0"/>
        <v>0</v>
      </c>
      <c r="H58" s="17"/>
    </row>
    <row r="59" spans="2:8" ht="14.25">
      <c r="B59" s="14"/>
      <c r="C59" s="14"/>
      <c r="D59" s="15" t="s">
        <v>65</v>
      </c>
      <c r="E59" s="16"/>
      <c r="F59" s="17">
        <v>0</v>
      </c>
      <c r="G59" s="17">
        <f t="shared" si="0"/>
        <v>0</v>
      </c>
      <c r="H59" s="17"/>
    </row>
    <row r="60" spans="2:8" ht="14.25">
      <c r="B60" s="14"/>
      <c r="C60" s="14"/>
      <c r="D60" s="15" t="s">
        <v>66</v>
      </c>
      <c r="E60" s="16"/>
      <c r="F60" s="17">
        <v>15030774</v>
      </c>
      <c r="G60" s="17">
        <f t="shared" si="0"/>
        <v>-15030774</v>
      </c>
      <c r="H60" s="17"/>
    </row>
    <row r="61" spans="2:8" ht="14.25">
      <c r="B61" s="14"/>
      <c r="C61" s="14"/>
      <c r="D61" s="27" t="s">
        <v>67</v>
      </c>
      <c r="E61" s="18"/>
      <c r="F61" s="28">
        <v>0</v>
      </c>
      <c r="G61" s="28">
        <f t="shared" si="0"/>
        <v>0</v>
      </c>
      <c r="H61" s="28"/>
    </row>
    <row r="62" spans="2:8" ht="14.25">
      <c r="B62" s="14"/>
      <c r="C62" s="19"/>
      <c r="D62" s="29" t="s">
        <v>68</v>
      </c>
      <c r="E62" s="21">
        <f>+E56+E57+E58+E59+E60+E61</f>
        <v>0</v>
      </c>
      <c r="F62" s="30">
        <f>+F56+F57+F58+F59+F60+F61</f>
        <v>15030774</v>
      </c>
      <c r="G62" s="30">
        <f t="shared" si="0"/>
        <v>-15030774</v>
      </c>
      <c r="H62" s="30"/>
    </row>
    <row r="63" spans="2:8" ht="14.25">
      <c r="B63" s="19"/>
      <c r="C63" s="26" t="s">
        <v>69</v>
      </c>
      <c r="D63" s="24"/>
      <c r="E63" s="21">
        <f xml:space="preserve"> +E55 - E62</f>
        <v>0</v>
      </c>
      <c r="F63" s="25">
        <f xml:space="preserve"> +F55 - F62</f>
        <v>-10617410</v>
      </c>
      <c r="G63" s="25">
        <f t="shared" si="0"/>
        <v>10617410</v>
      </c>
      <c r="H63" s="25"/>
    </row>
    <row r="64" spans="2:8" ht="14.25">
      <c r="B64" s="31" t="s">
        <v>70</v>
      </c>
      <c r="C64" s="32"/>
      <c r="D64" s="33"/>
      <c r="E64" s="12"/>
      <c r="F64" s="34"/>
      <c r="G64" s="34">
        <f>E64 + E65</f>
        <v>0</v>
      </c>
      <c r="H64" s="34"/>
    </row>
    <row r="65" spans="2:8" ht="14.25">
      <c r="B65" s="35"/>
      <c r="C65" s="36"/>
      <c r="D65" s="37"/>
      <c r="E65" s="18"/>
      <c r="F65" s="38"/>
      <c r="G65" s="38"/>
      <c r="H65" s="38"/>
    </row>
    <row r="66" spans="2:8" ht="14.25">
      <c r="B66" s="26" t="s">
        <v>71</v>
      </c>
      <c r="C66" s="23"/>
      <c r="D66" s="24"/>
      <c r="E66" s="21">
        <f xml:space="preserve"> +E34 +E47 +E63 - (E64 + E65)</f>
        <v>0</v>
      </c>
      <c r="F66" s="25">
        <f xml:space="preserve"> +F34 +F47 +F63 - (F64 + F65)</f>
        <v>19555912</v>
      </c>
      <c r="G66" s="25">
        <f t="shared" si="0"/>
        <v>-19555912</v>
      </c>
      <c r="H66" s="25"/>
    </row>
    <row r="67" spans="2:8" ht="14.25">
      <c r="B67" s="26" t="s">
        <v>72</v>
      </c>
      <c r="C67" s="23"/>
      <c r="D67" s="24"/>
      <c r="E67" s="21"/>
      <c r="F67" s="25">
        <v>448219726</v>
      </c>
      <c r="G67" s="25">
        <f t="shared" si="0"/>
        <v>-448219726</v>
      </c>
      <c r="H67" s="25"/>
    </row>
    <row r="68" spans="2:8" ht="14.25">
      <c r="B68" s="26" t="s">
        <v>73</v>
      </c>
      <c r="C68" s="23"/>
      <c r="D68" s="24"/>
      <c r="E68" s="21">
        <f xml:space="preserve"> +E66 +E67</f>
        <v>0</v>
      </c>
      <c r="F68" s="25">
        <f xml:space="preserve"> +F66 +F67</f>
        <v>467775638</v>
      </c>
      <c r="G68" s="25">
        <f t="shared" si="0"/>
        <v>-467775638</v>
      </c>
      <c r="H68" s="25"/>
    </row>
  </sheetData>
  <mergeCells count="12">
    <mergeCell ref="B35:B47"/>
    <mergeCell ref="C35:C40"/>
    <mergeCell ref="C41:C46"/>
    <mergeCell ref="B48:B63"/>
    <mergeCell ref="C48:C55"/>
    <mergeCell ref="C56:C62"/>
    <mergeCell ref="B3:H3"/>
    <mergeCell ref="B5:H5"/>
    <mergeCell ref="B7:D7"/>
    <mergeCell ref="B8:B34"/>
    <mergeCell ref="C8:C22"/>
    <mergeCell ref="C23:C33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第一号第一様式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Yamanouchi</dc:creator>
  <cp:lastModifiedBy>Yamanouchi</cp:lastModifiedBy>
  <dcterms:created xsi:type="dcterms:W3CDTF">2019-06-12T04:00:04Z</dcterms:created>
  <dcterms:modified xsi:type="dcterms:W3CDTF">2019-06-12T04:00:05Z</dcterms:modified>
</cp:coreProperties>
</file>